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330"/>
  </bookViews>
  <sheets>
    <sheet name="Лист1" sheetId="1" r:id="rId1"/>
  </sheets>
  <definedNames>
    <definedName name="_xlnm.Print_Titles" localSheetId="0">Лист1!$A:$C</definedName>
  </definedNames>
  <calcPr calcId="124519"/>
</workbook>
</file>

<file path=xl/calcChain.xml><?xml version="1.0" encoding="utf-8"?>
<calcChain xmlns="http://schemas.openxmlformats.org/spreadsheetml/2006/main">
  <c r="I27" i="1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</calcChain>
</file>

<file path=xl/sharedStrings.xml><?xml version="1.0" encoding="utf-8"?>
<sst xmlns="http://schemas.openxmlformats.org/spreadsheetml/2006/main" count="32" uniqueCount="32">
  <si>
    <t>Станом на 04.08.2026</t>
  </si>
  <si>
    <t>Аналіз виконання плану по доходах</t>
  </si>
  <si>
    <t>На 31.07.2026</t>
  </si>
  <si>
    <t>грн.</t>
  </si>
  <si>
    <t>ККД</t>
  </si>
  <si>
    <t>Доходи</t>
  </si>
  <si>
    <t>1730520000 - Районний бюджет Дубенського району</t>
  </si>
  <si>
    <t>Поч.річн. план</t>
  </si>
  <si>
    <t>Уточн.річн. план</t>
  </si>
  <si>
    <t xml:space="preserve"> Уточ.пл. за період</t>
  </si>
  <si>
    <t>Факт</t>
  </si>
  <si>
    <t>+/-</t>
  </si>
  <si>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</si>
  <si>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</si>
  <si>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</si>
  <si>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</si>
  <si>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</si>
  <si>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</si>
  <si>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</si>
  <si>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</si>
  <si>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збір, що справляється відповідно до Закону України `Про державну реєстрацію юридичних осіб, фізичних осіб - підприємців та громадських формувань`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</si>
  <si>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</si>
  <si>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</si>
  <si>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`Про державну реєстрацію юридичних осіб, фізичних осіб - підприємців та громадських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</si>
  <si>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</si>
  <si>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</si>
  <si>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</si>
  <si>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забезпечення окремих видатків районних рад, спрямованих на виконання їх повноважень</t>
  </si>
  <si>
    <t>Субвенції з місцевих бюджетів іншим місцевим бюджетам</t>
  </si>
  <si>
    <t>Інші субвенції з місцевого бюджету</t>
  </si>
  <si>
    <t>Всього без урахування трансферт</t>
  </si>
  <si>
    <t>Всього</t>
  </si>
</sst>
</file>

<file path=xl/styles.xml><?xml version="1.0" encoding="utf-8"?>
<styleSheet xmlns="http://schemas.openxmlformats.org/spreadsheetml/2006/main">
  <numFmts count="1">
    <numFmt numFmtId="164" formatCode="#0.00"/>
  </numFmts>
  <fonts count="4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/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/>
    <xf numFmtId="0" fontId="0" fillId="0" borderId="1" xfId="0" applyBorder="1"/>
    <xf numFmtId="16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7"/>
  <sheetViews>
    <sheetView tabSelected="1" workbookViewId="0"/>
  </sheetViews>
  <sheetFormatPr defaultRowHeight="12.75"/>
  <cols>
    <col min="1" max="1" width="0.140625" customWidth="1"/>
    <col min="3" max="3" width="25.140625" customWidth="1"/>
    <col min="4" max="6" width="13.85546875" customWidth="1"/>
    <col min="7" max="7" width="10.42578125" bestFit="1" customWidth="1"/>
    <col min="8" max="8" width="10" bestFit="1" customWidth="1"/>
  </cols>
  <sheetData>
    <row r="1" spans="1:12">
      <c r="A1" t="s">
        <v>0</v>
      </c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3.2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8.75">
      <c r="A5" s="4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G6" t="s">
        <v>3</v>
      </c>
    </row>
    <row r="7" spans="1:12">
      <c r="A7" s="5"/>
      <c r="B7" s="6" t="s">
        <v>4</v>
      </c>
      <c r="C7" s="6" t="s">
        <v>5</v>
      </c>
      <c r="D7" s="7" t="s">
        <v>6</v>
      </c>
      <c r="E7" s="8"/>
      <c r="F7" s="8"/>
      <c r="G7" s="8"/>
      <c r="H7" s="8"/>
      <c r="I7" s="8"/>
    </row>
    <row r="8" spans="1:12" ht="28.5" customHeight="1">
      <c r="A8" s="5"/>
      <c r="B8" s="8"/>
      <c r="C8" s="8"/>
      <c r="D8" s="9" t="s">
        <v>7</v>
      </c>
      <c r="E8" s="9" t="s">
        <v>8</v>
      </c>
      <c r="F8" s="9" t="s">
        <v>9</v>
      </c>
      <c r="G8" s="10" t="s">
        <v>10</v>
      </c>
      <c r="H8" s="10" t="s">
        <v>11</v>
      </c>
      <c r="I8" s="10" t="s">
        <v>12</v>
      </c>
    </row>
    <row r="9" spans="1:12">
      <c r="A9" s="11"/>
      <c r="B9" s="11">
        <v>10000000</v>
      </c>
      <c r="C9" s="11" t="s">
        <v>13</v>
      </c>
      <c r="D9" s="12">
        <v>0</v>
      </c>
      <c r="E9" s="12">
        <v>0</v>
      </c>
      <c r="F9" s="12">
        <v>0</v>
      </c>
      <c r="G9" s="12">
        <v>324</v>
      </c>
      <c r="H9" s="12">
        <f>G9-F9</f>
        <v>324</v>
      </c>
      <c r="I9" s="12">
        <f>IF(F9=0,0,G9/F9*100)</f>
        <v>0</v>
      </c>
    </row>
    <row r="10" spans="1:12">
      <c r="A10" s="11"/>
      <c r="B10" s="11">
        <v>11000000</v>
      </c>
      <c r="C10" s="11" t="s">
        <v>14</v>
      </c>
      <c r="D10" s="12">
        <v>0</v>
      </c>
      <c r="E10" s="12">
        <v>0</v>
      </c>
      <c r="F10" s="12">
        <v>0</v>
      </c>
      <c r="G10" s="12">
        <v>324</v>
      </c>
      <c r="H10" s="12">
        <f>G10-F10</f>
        <v>324</v>
      </c>
      <c r="I10" s="12">
        <f>IF(F10=0,0,G10/F10*100)</f>
        <v>0</v>
      </c>
    </row>
    <row r="11" spans="1:12">
      <c r="A11" s="11"/>
      <c r="B11" s="11">
        <v>11020000</v>
      </c>
      <c r="C11" s="11" t="s">
        <v>15</v>
      </c>
      <c r="D11" s="12">
        <v>0</v>
      </c>
      <c r="E11" s="12">
        <v>0</v>
      </c>
      <c r="F11" s="12">
        <v>0</v>
      </c>
      <c r="G11" s="12">
        <v>324</v>
      </c>
      <c r="H11" s="12">
        <f>G11-F11</f>
        <v>324</v>
      </c>
      <c r="I11" s="12">
        <f>IF(F11=0,0,G11/F11*100)</f>
        <v>0</v>
      </c>
    </row>
    <row r="12" spans="1:12">
      <c r="A12" s="11"/>
      <c r="B12" s="11">
        <v>11020200</v>
      </c>
      <c r="C12" s="11" t="s">
        <v>16</v>
      </c>
      <c r="D12" s="12">
        <v>0</v>
      </c>
      <c r="E12" s="12">
        <v>0</v>
      </c>
      <c r="F12" s="12">
        <v>0</v>
      </c>
      <c r="G12" s="12">
        <v>324</v>
      </c>
      <c r="H12" s="12">
        <f>G12-F12</f>
        <v>324</v>
      </c>
      <c r="I12" s="12">
        <f>IF(F12=0,0,G12/F12*100)</f>
        <v>0</v>
      </c>
    </row>
    <row r="13" spans="1:12">
      <c r="A13" s="11"/>
      <c r="B13" s="11">
        <v>20000000</v>
      </c>
      <c r="C13" s="11" t="s">
        <v>17</v>
      </c>
      <c r="D13" s="12">
        <v>60000</v>
      </c>
      <c r="E13" s="12">
        <v>362400</v>
      </c>
      <c r="F13" s="12">
        <v>335400</v>
      </c>
      <c r="G13" s="12">
        <v>389971.92</v>
      </c>
      <c r="H13" s="12">
        <f>G13-F13</f>
        <v>54571.919999999984</v>
      </c>
      <c r="I13" s="12">
        <f>IF(F13=0,0,G13/F13*100)</f>
        <v>116.2706976744186</v>
      </c>
    </row>
    <row r="14" spans="1:12">
      <c r="A14" s="11"/>
      <c r="B14" s="11">
        <v>22000000</v>
      </c>
      <c r="C14" s="11" t="s">
        <v>18</v>
      </c>
      <c r="D14" s="12">
        <v>60000</v>
      </c>
      <c r="E14" s="12">
        <v>362400</v>
      </c>
      <c r="F14" s="12">
        <v>335400</v>
      </c>
      <c r="G14" s="12">
        <v>389971.92</v>
      </c>
      <c r="H14" s="12">
        <f>G14-F14</f>
        <v>54571.919999999984</v>
      </c>
      <c r="I14" s="12">
        <f>IF(F14=0,0,G14/F14*100)</f>
        <v>116.2706976744186</v>
      </c>
    </row>
    <row r="15" spans="1:12">
      <c r="A15" s="11"/>
      <c r="B15" s="11">
        <v>22010000</v>
      </c>
      <c r="C15" s="11" t="s">
        <v>19</v>
      </c>
      <c r="D15" s="12">
        <v>60000</v>
      </c>
      <c r="E15" s="12">
        <v>362400</v>
      </c>
      <c r="F15" s="12">
        <v>335400</v>
      </c>
      <c r="G15" s="12">
        <v>389971.92</v>
      </c>
      <c r="H15" s="12">
        <f>G15-F15</f>
        <v>54571.919999999984</v>
      </c>
      <c r="I15" s="12">
        <f>IF(F15=0,0,G15/F15*100)</f>
        <v>116.2706976744186</v>
      </c>
    </row>
    <row r="16" spans="1:12">
      <c r="A16" s="11"/>
      <c r="B16" s="11">
        <v>22010300</v>
      </c>
      <c r="C16" s="11" t="s">
        <v>20</v>
      </c>
      <c r="D16" s="12">
        <v>0</v>
      </c>
      <c r="E16" s="12">
        <v>74500</v>
      </c>
      <c r="F16" s="12">
        <v>74500</v>
      </c>
      <c r="G16" s="12">
        <v>91280</v>
      </c>
      <c r="H16" s="12">
        <f>G16-F16</f>
        <v>16780</v>
      </c>
      <c r="I16" s="12">
        <f>IF(F16=0,0,G16/F16*100)</f>
        <v>122.52348993288591</v>
      </c>
    </row>
    <row r="17" spans="1:9">
      <c r="A17" s="11"/>
      <c r="B17" s="11">
        <v>22012500</v>
      </c>
      <c r="C17" s="11" t="s">
        <v>21</v>
      </c>
      <c r="D17" s="12">
        <v>0</v>
      </c>
      <c r="E17" s="12">
        <v>3700</v>
      </c>
      <c r="F17" s="12">
        <v>3700</v>
      </c>
      <c r="G17" s="12">
        <v>5041.92</v>
      </c>
      <c r="H17" s="12">
        <f>G17-F17</f>
        <v>1341.92</v>
      </c>
      <c r="I17" s="12">
        <f>IF(F17=0,0,G17/F17*100)</f>
        <v>136.26810810810809</v>
      </c>
    </row>
    <row r="18" spans="1:9">
      <c r="A18" s="11"/>
      <c r="B18" s="11">
        <v>22012600</v>
      </c>
      <c r="C18" s="11" t="s">
        <v>22</v>
      </c>
      <c r="D18" s="12">
        <v>60000</v>
      </c>
      <c r="E18" s="12">
        <v>280900</v>
      </c>
      <c r="F18" s="12">
        <v>253900</v>
      </c>
      <c r="G18" s="12">
        <v>290320</v>
      </c>
      <c r="H18" s="12">
        <f>G18-F18</f>
        <v>36420</v>
      </c>
      <c r="I18" s="12">
        <f>IF(F18=0,0,G18/F18*100)</f>
        <v>114.34423001181568</v>
      </c>
    </row>
    <row r="19" spans="1:9">
      <c r="A19" s="11"/>
      <c r="B19" s="11">
        <v>22012900</v>
      </c>
      <c r="C19" s="11" t="s">
        <v>23</v>
      </c>
      <c r="D19" s="12">
        <v>0</v>
      </c>
      <c r="E19" s="12">
        <v>3300</v>
      </c>
      <c r="F19" s="12">
        <v>3300</v>
      </c>
      <c r="G19" s="12">
        <v>3330</v>
      </c>
      <c r="H19" s="12">
        <f>G19-F19</f>
        <v>30</v>
      </c>
      <c r="I19" s="12">
        <f>IF(F19=0,0,G19/F19*100)</f>
        <v>100.90909090909091</v>
      </c>
    </row>
    <row r="20" spans="1:9">
      <c r="A20" s="11"/>
      <c r="B20" s="11">
        <v>40000000</v>
      </c>
      <c r="C20" s="11" t="s">
        <v>24</v>
      </c>
      <c r="D20" s="12">
        <v>1774400</v>
      </c>
      <c r="E20" s="12">
        <v>3699400</v>
      </c>
      <c r="F20" s="12">
        <v>2960125</v>
      </c>
      <c r="G20" s="12">
        <v>2805125</v>
      </c>
      <c r="H20" s="12">
        <f>G20-F20</f>
        <v>-155000</v>
      </c>
      <c r="I20" s="12">
        <f>IF(F20=0,0,G20/F20*100)</f>
        <v>94.76373463958447</v>
      </c>
    </row>
    <row r="21" spans="1:9">
      <c r="A21" s="11"/>
      <c r="B21" s="11">
        <v>41000000</v>
      </c>
      <c r="C21" s="11" t="s">
        <v>25</v>
      </c>
      <c r="D21" s="12">
        <v>1774400</v>
      </c>
      <c r="E21" s="12">
        <v>3699400</v>
      </c>
      <c r="F21" s="12">
        <v>2960125</v>
      </c>
      <c r="G21" s="12">
        <v>2805125</v>
      </c>
      <c r="H21" s="12">
        <f>G21-F21</f>
        <v>-155000</v>
      </c>
      <c r="I21" s="12">
        <f>IF(F21=0,0,G21/F21*100)</f>
        <v>94.76373463958447</v>
      </c>
    </row>
    <row r="22" spans="1:9">
      <c r="A22" s="11"/>
      <c r="B22" s="11">
        <v>41030000</v>
      </c>
      <c r="C22" s="11" t="s">
        <v>26</v>
      </c>
      <c r="D22" s="12">
        <v>1449400</v>
      </c>
      <c r="E22" s="12">
        <v>1449400</v>
      </c>
      <c r="F22" s="12">
        <v>845600</v>
      </c>
      <c r="G22" s="12">
        <v>845600</v>
      </c>
      <c r="H22" s="12">
        <f>G22-F22</f>
        <v>0</v>
      </c>
      <c r="I22" s="12">
        <f>IF(F22=0,0,G22/F22*100)</f>
        <v>100</v>
      </c>
    </row>
    <row r="23" spans="1:9">
      <c r="A23" s="11"/>
      <c r="B23" s="11">
        <v>41030600</v>
      </c>
      <c r="C23" s="11" t="s">
        <v>27</v>
      </c>
      <c r="D23" s="12">
        <v>1449400</v>
      </c>
      <c r="E23" s="12">
        <v>1449400</v>
      </c>
      <c r="F23" s="12">
        <v>845600</v>
      </c>
      <c r="G23" s="12">
        <v>845600</v>
      </c>
      <c r="H23" s="12">
        <f>G23-F23</f>
        <v>0</v>
      </c>
      <c r="I23" s="12">
        <f>IF(F23=0,0,G23/F23*100)</f>
        <v>100</v>
      </c>
    </row>
    <row r="24" spans="1:9">
      <c r="A24" s="11"/>
      <c r="B24" s="11">
        <v>41050000</v>
      </c>
      <c r="C24" s="11" t="s">
        <v>28</v>
      </c>
      <c r="D24" s="12">
        <v>325000</v>
      </c>
      <c r="E24" s="12">
        <v>2250000</v>
      </c>
      <c r="F24" s="12">
        <v>2114525</v>
      </c>
      <c r="G24" s="12">
        <v>1959525</v>
      </c>
      <c r="H24" s="12">
        <f>G24-F24</f>
        <v>-155000</v>
      </c>
      <c r="I24" s="12">
        <f>IF(F24=0,0,G24/F24*100)</f>
        <v>92.669748525082468</v>
      </c>
    </row>
    <row r="25" spans="1:9">
      <c r="A25" s="11"/>
      <c r="B25" s="11">
        <v>41053900</v>
      </c>
      <c r="C25" s="11" t="s">
        <v>29</v>
      </c>
      <c r="D25" s="12">
        <v>325000</v>
      </c>
      <c r="E25" s="12">
        <v>2250000</v>
      </c>
      <c r="F25" s="12">
        <v>2114525</v>
      </c>
      <c r="G25" s="12">
        <v>1959525</v>
      </c>
      <c r="H25" s="12">
        <f>G25-F25</f>
        <v>-155000</v>
      </c>
      <c r="I25" s="12">
        <f>IF(F25=0,0,G25/F25*100)</f>
        <v>92.669748525082468</v>
      </c>
    </row>
    <row r="26" spans="1:9">
      <c r="A26" s="13" t="s">
        <v>30</v>
      </c>
      <c r="B26" s="14"/>
      <c r="C26" s="14"/>
      <c r="D26" s="15">
        <v>60000</v>
      </c>
      <c r="E26" s="15">
        <v>362400</v>
      </c>
      <c r="F26" s="15">
        <v>335400</v>
      </c>
      <c r="G26" s="15">
        <v>390295.92</v>
      </c>
      <c r="H26" s="15">
        <f>G26-F26</f>
        <v>54895.919999999984</v>
      </c>
      <c r="I26" s="15">
        <f>IF(F26=0,0,G26/F26*100)</f>
        <v>116.36729874776385</v>
      </c>
    </row>
    <row r="27" spans="1:9">
      <c r="A27" s="13" t="s">
        <v>31</v>
      </c>
      <c r="B27" s="14"/>
      <c r="C27" s="14"/>
      <c r="D27" s="15">
        <v>1834400</v>
      </c>
      <c r="E27" s="15">
        <v>4061800</v>
      </c>
      <c r="F27" s="15">
        <v>3295525</v>
      </c>
      <c r="G27" s="15">
        <v>3195420.92</v>
      </c>
      <c r="H27" s="15">
        <f>G27-F27</f>
        <v>-100104.08000000007</v>
      </c>
      <c r="I27" s="15">
        <f>IF(F27=0,0,G27/F27*100)</f>
        <v>96.962423893006417</v>
      </c>
    </row>
  </sheetData>
  <mergeCells count="8">
    <mergeCell ref="A26:C26"/>
    <mergeCell ref="A27:C27"/>
    <mergeCell ref="A3:L3"/>
    <mergeCell ref="A5:L5"/>
    <mergeCell ref="A7:A8"/>
    <mergeCell ref="B7:B8"/>
    <mergeCell ref="C7:C8"/>
    <mergeCell ref="D7:I7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2026-08-04T06:39:54Z</dcterms:created>
  <dcterms:modified xsi:type="dcterms:W3CDTF">2026-08-04T06:40:27Z</dcterms:modified>
</cp:coreProperties>
</file>