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015" windowHeight="1099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<sst xmlns="http://schemas.openxmlformats.org/spreadsheetml/2006/main" count="35" uniqueCount="34">
  <si>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01.09.2025</t>
  </si>
  <si>
    <t>Аналіз виконання плану по доходах</t>
  </si>
  <si>
    <t>На 31.08.2025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</si>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</sst>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600</v>
      </c>
      <c r="F9" s="12">
        <v>600</v>
      </c>
      <c r="G9" s="12">
        <v>600</v>
      </c>
      <c r="H9" s="12">
        <f>G9-F9</f>
        <v>0</v>
      </c>
      <c r="I9" s="12">
        <f>IF(F9=0,0,G9/F9*100)</f>
        <v>100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600</v>
      </c>
      <c r="F10" s="12">
        <v>600</v>
      </c>
      <c r="G10" s="12">
        <v>600</v>
      </c>
      <c r="H10" s="12">
        <f>G10-F10</f>
        <v>0</v>
      </c>
      <c r="I10" s="12">
        <f>IF(F10=0,0,G10/F10*100)</f>
        <v>100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600</v>
      </c>
      <c r="F11" s="12">
        <v>600</v>
      </c>
      <c r="G11" s="12">
        <v>600</v>
      </c>
      <c r="H11" s="12">
        <f>G11-F11</f>
        <v>0</v>
      </c>
      <c r="I11" s="12">
        <f>IF(F11=0,0,G11/F11*100)</f>
        <v>100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600</v>
      </c>
      <c r="F12" s="12">
        <v>600</v>
      </c>
      <c r="G12" s="12">
        <v>600</v>
      </c>
      <c r="H12" s="12">
        <f>G12-F12</f>
        <v>0</v>
      </c>
      <c r="I12" s="12">
        <f>IF(F12=0,0,G12/F12*100)</f>
        <v>100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249158</v>
      </c>
      <c r="F13" s="12">
        <v>227158</v>
      </c>
      <c r="G13" s="12">
        <v>301748.43</v>
      </c>
      <c r="H13" s="12">
        <f>G13-F13</f>
        <v>74590.429999999993</v>
      </c>
      <c r="I13" s="12">
        <f>IF(F13=0,0,G13/F13*100)</f>
        <v>132.83636499705051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249124</v>
      </c>
      <c r="F14" s="12">
        <v>227124</v>
      </c>
      <c r="G14" s="12">
        <v>301713.58</v>
      </c>
      <c r="H14" s="12">
        <f>G14-F14</f>
        <v>74589.580000000016</v>
      </c>
      <c r="I14" s="12">
        <f>IF(F14=0,0,G14/F14*100)</f>
        <v>132.84090628907558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249124</v>
      </c>
      <c r="F15" s="12">
        <v>227124</v>
      </c>
      <c r="G15" s="12">
        <v>301713.58</v>
      </c>
      <c r="H15" s="12">
        <f>G15-F15</f>
        <v>74589.580000000016</v>
      </c>
      <c r="I15" s="12">
        <f>IF(F15=0,0,G15/F15*100)</f>
        <v>132.84090628907558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13690</v>
      </c>
      <c r="F16" s="12">
        <v>13690</v>
      </c>
      <c r="G16" s="12">
        <v>21840</v>
      </c>
      <c r="H16" s="12">
        <f>G16-F16</f>
        <v>8150</v>
      </c>
      <c r="I16" s="12">
        <f>IF(F16=0,0,G16/F16*100)</f>
        <v>159.53250547845141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2544</v>
      </c>
      <c r="F17" s="12">
        <v>2544</v>
      </c>
      <c r="G17" s="12">
        <v>5253.58</v>
      </c>
      <c r="H17" s="12">
        <f>G17-F17</f>
        <v>2709.58</v>
      </c>
      <c r="I17" s="12">
        <f>IF(F17=0,0,G17/F17*100)</f>
        <v>206.50864779874212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229860</v>
      </c>
      <c r="F18" s="12">
        <v>207860</v>
      </c>
      <c r="G18" s="12">
        <v>265530</v>
      </c>
      <c r="H18" s="12">
        <f>G18-F18</f>
        <v>57670</v>
      </c>
      <c r="I18" s="12">
        <f>IF(F18=0,0,G18/F18*100)</f>
        <v>127.74463581256614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3030</v>
      </c>
      <c r="F19" s="12">
        <v>3030</v>
      </c>
      <c r="G19" s="12">
        <v>9090</v>
      </c>
      <c r="H19" s="12">
        <f>G19-F19</f>
        <v>6060</v>
      </c>
      <c r="I19" s="12">
        <f>IF(F19=0,0,G19/F19*100)</f>
        <v>300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34</v>
      </c>
      <c r="F20" s="12">
        <v>34</v>
      </c>
      <c r="G20" s="12">
        <v>34.85</v>
      </c>
      <c r="H20" s="12">
        <f>G20-F20</f>
        <v>0.85000000000000142</v>
      </c>
      <c r="I20" s="12">
        <f>IF(F20=0,0,G20/F20*100)</f>
        <v>102.50000000000001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34</v>
      </c>
      <c r="F21" s="12">
        <v>34</v>
      </c>
      <c r="G21" s="12">
        <v>34.85</v>
      </c>
      <c r="H21" s="12">
        <f>G21-F21</f>
        <v>0.85000000000000142</v>
      </c>
      <c r="I21" s="12">
        <f>IF(F21=0,0,G21/F21*100)</f>
        <v>102.50000000000001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34</v>
      </c>
      <c r="F22" s="12">
        <v>34</v>
      </c>
      <c r="G22" s="12">
        <v>34.85</v>
      </c>
      <c r="H22" s="12">
        <f>G22-F22</f>
        <v>0.85000000000000142</v>
      </c>
      <c r="I22" s="12">
        <f>IF(F22=0,0,G22/F22*100)</f>
        <v>102.50000000000001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2532400</v>
      </c>
      <c r="F23" s="12">
        <v>1963400</v>
      </c>
      <c r="G23" s="12">
        <v>1888400</v>
      </c>
      <c r="H23" s="12">
        <f>G23-F23</f>
        <v>-75000</v>
      </c>
      <c r="I23" s="12">
        <f>IF(F23=0,0,G23/F23*100)</f>
        <v>96.180095752266482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2532400</v>
      </c>
      <c r="F24" s="12">
        <v>1963400</v>
      </c>
      <c r="G24" s="12">
        <v>1888400</v>
      </c>
      <c r="H24" s="12">
        <f>G24-F24</f>
        <v>-75000</v>
      </c>
      <c r="I24" s="12">
        <f>IF(F24=0,0,G24/F24*100)</f>
        <v>96.180095752266482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938400</v>
      </c>
      <c r="G25" s="12">
        <v>938400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938400</v>
      </c>
      <c r="G26" s="12">
        <v>938400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1125000</v>
      </c>
      <c r="F27" s="12">
        <v>1025000</v>
      </c>
      <c r="G27" s="12">
        <v>950000</v>
      </c>
      <c r="H27" s="12">
        <f>G27-F27</f>
        <v>-75000</v>
      </c>
      <c r="I27" s="12">
        <f>IF(F27=0,0,G27/F27*100)</f>
        <v>92.682926829268297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1125000</v>
      </c>
      <c r="F28" s="12">
        <v>1025000</v>
      </c>
      <c r="G28" s="12">
        <v>950000</v>
      </c>
      <c r="H28" s="12">
        <f>G28-F28</f>
        <v>-75000</v>
      </c>
      <c r="I28" s="12">
        <f>IF(F28=0,0,G28/F28*100)</f>
        <v>92.682926829268297</v>
      </c>
    </row>
    <row r="29" spans="1:9">
      <c r="A29" s="13" t="s">
        <v>32</v>
      </c>
      <c r="B29" s="14"/>
      <c r="C29" s="14"/>
      <c r="D29" s="15">
        <v>60000</v>
      </c>
      <c r="E29" s="15">
        <v>249758</v>
      </c>
      <c r="F29" s="15">
        <v>227758</v>
      </c>
      <c r="G29" s="15">
        <v>302348.43</v>
      </c>
      <c r="H29" s="15">
        <f>G29-F29</f>
        <v>74590.429999999993</v>
      </c>
      <c r="I29" s="15">
        <f>IF(F29=0,0,G29/F29*100)</f>
        <v>132.74986169530817</v>
      </c>
    </row>
    <row r="30" spans="1:9">
      <c r="A30" s="13" t="s">
        <v>33</v>
      </c>
      <c r="B30" s="14"/>
      <c r="C30" s="14"/>
      <c r="D30" s="15">
        <v>1767400</v>
      </c>
      <c r="E30" s="15">
        <v>2782158</v>
      </c>
      <c r="F30" s="15">
        <v>2191158</v>
      </c>
      <c r="G30" s="15">
        <v>2190748.4299999997</v>
      </c>
      <c r="H30" s="15">
        <f>G30-F30</f>
        <v>-409.57000000029802</v>
      </c>
      <c r="I30" s="15">
        <f>IF(F30=0,0,G30/F30*100)</f>
        <v>99.981308057200792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2025-09-01T12:24:51Z</dcterms:created>
  <dcterms:modified xsi:type="dcterms:W3CDTF">2025-09-01T12:25:46Z</dcterms:modified>
</cp:coreProperties>
</file>