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definedNames>
    <definedName name="_xlnm.Print_Titles" localSheetId="0">Лист1!$A:$C</definedName>
  </definedNames>
  <calcPr calcId="124519" refMode="R1C1"/>
</workbook>
</file>

<file path=xl/calcChain.xml><?xml version="1.0" encoding="utf-8"?>
<calcChain xmlns="http://schemas.openxmlformats.org/spreadsheetml/2006/main">
  <c r="I30" i="1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<sst xmlns="http://schemas.openxmlformats.org/spreadsheetml/2006/main" count="35" uniqueCount="34">
  <si>
    <t>Станом на 03.11.2025</t>
  </si>
  <si>
    <t>Аналіз виконання плану по доходах</t>
  </si>
  <si>
    <t>На 31.10.2025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</si>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</sst>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  <col min="8" max="8" width="10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600</v>
      </c>
      <c r="F9" s="12">
        <v>600</v>
      </c>
      <c r="G9" s="12">
        <v>600</v>
      </c>
      <c r="H9" s="12">
        <f>G9-F9</f>
        <v>0</v>
      </c>
      <c r="I9" s="12">
        <f>IF(F9=0,0,G9/F9*100)</f>
        <v>100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600</v>
      </c>
      <c r="F10" s="12">
        <v>600</v>
      </c>
      <c r="G10" s="12">
        <v>600</v>
      </c>
      <c r="H10" s="12">
        <f>G10-F10</f>
        <v>0</v>
      </c>
      <c r="I10" s="12">
        <f>IF(F10=0,0,G10/F10*100)</f>
        <v>100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600</v>
      </c>
      <c r="F11" s="12">
        <v>600</v>
      </c>
      <c r="G11" s="12">
        <v>600</v>
      </c>
      <c r="H11" s="12">
        <f>G11-F11</f>
        <v>0</v>
      </c>
      <c r="I11" s="12">
        <f>IF(F11=0,0,G11/F11*100)</f>
        <v>100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600</v>
      </c>
      <c r="F12" s="12">
        <v>600</v>
      </c>
      <c r="G12" s="12">
        <v>600</v>
      </c>
      <c r="H12" s="12">
        <f>G12-F12</f>
        <v>0</v>
      </c>
      <c r="I12" s="12">
        <f>IF(F12=0,0,G12/F12*100)</f>
        <v>100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355658</v>
      </c>
      <c r="F13" s="12">
        <v>343658</v>
      </c>
      <c r="G13" s="12">
        <v>374802.52999999997</v>
      </c>
      <c r="H13" s="12">
        <f>G13-F13</f>
        <v>31144.52999999997</v>
      </c>
      <c r="I13" s="12">
        <f>IF(F13=0,0,G13/F13*100)</f>
        <v>109.06265240442532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355624</v>
      </c>
      <c r="F14" s="12">
        <v>343624</v>
      </c>
      <c r="G14" s="12">
        <v>374767.68</v>
      </c>
      <c r="H14" s="12">
        <f>G14-F14</f>
        <v>31143.679999999993</v>
      </c>
      <c r="I14" s="12">
        <f>IF(F14=0,0,G14/F14*100)</f>
        <v>109.06330174842269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355624</v>
      </c>
      <c r="F15" s="12">
        <v>343624</v>
      </c>
      <c r="G15" s="12">
        <v>374767.68</v>
      </c>
      <c r="H15" s="12">
        <f>G15-F15</f>
        <v>31143.679999999993</v>
      </c>
      <c r="I15" s="12">
        <f>IF(F15=0,0,G15/F15*100)</f>
        <v>109.06330174842269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26390</v>
      </c>
      <c r="F16" s="12">
        <v>26390</v>
      </c>
      <c r="G16" s="12">
        <v>33060</v>
      </c>
      <c r="H16" s="12">
        <f>G16-F16</f>
        <v>6670</v>
      </c>
      <c r="I16" s="12">
        <f>IF(F16=0,0,G16/F16*100)</f>
        <v>125.27472527472527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5744</v>
      </c>
      <c r="F17" s="12">
        <v>5744</v>
      </c>
      <c r="G17" s="12">
        <v>6237.68</v>
      </c>
      <c r="H17" s="12">
        <f>G17-F17</f>
        <v>493.68000000000029</v>
      </c>
      <c r="I17" s="12">
        <f>IF(F17=0,0,G17/F17*100)</f>
        <v>108.59470752089138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303560</v>
      </c>
      <c r="F18" s="12">
        <v>291560</v>
      </c>
      <c r="G18" s="12">
        <v>315480</v>
      </c>
      <c r="H18" s="12">
        <f>G18-F18</f>
        <v>23920</v>
      </c>
      <c r="I18" s="12">
        <f>IF(F18=0,0,G18/F18*100)</f>
        <v>108.20414322952394</v>
      </c>
    </row>
    <row r="19" spans="1:9">
      <c r="A19" s="11"/>
      <c r="B19" s="11">
        <v>22012900</v>
      </c>
      <c r="C19" s="11" t="s">
        <v>23</v>
      </c>
      <c r="D19" s="12">
        <v>0</v>
      </c>
      <c r="E19" s="12">
        <v>19930</v>
      </c>
      <c r="F19" s="12">
        <v>19930</v>
      </c>
      <c r="G19" s="12">
        <v>19990</v>
      </c>
      <c r="H19" s="12">
        <f>G19-F19</f>
        <v>60</v>
      </c>
      <c r="I19" s="12">
        <f>IF(F19=0,0,G19/F19*100)</f>
        <v>100.30105368790767</v>
      </c>
    </row>
    <row r="20" spans="1:9">
      <c r="A20" s="11"/>
      <c r="B20" s="11">
        <v>24000000</v>
      </c>
      <c r="C20" s="11" t="s">
        <v>24</v>
      </c>
      <c r="D20" s="12">
        <v>0</v>
      </c>
      <c r="E20" s="12">
        <v>34</v>
      </c>
      <c r="F20" s="12">
        <v>34</v>
      </c>
      <c r="G20" s="12">
        <v>34.85</v>
      </c>
      <c r="H20" s="12">
        <f>G20-F20</f>
        <v>0.85000000000000142</v>
      </c>
      <c r="I20" s="12">
        <f>IF(F20=0,0,G20/F20*100)</f>
        <v>102.50000000000001</v>
      </c>
    </row>
    <row r="21" spans="1:9">
      <c r="A21" s="11"/>
      <c r="B21" s="11">
        <v>24060000</v>
      </c>
      <c r="C21" s="11" t="s">
        <v>25</v>
      </c>
      <c r="D21" s="12">
        <v>0</v>
      </c>
      <c r="E21" s="12">
        <v>34</v>
      </c>
      <c r="F21" s="12">
        <v>34</v>
      </c>
      <c r="G21" s="12">
        <v>34.85</v>
      </c>
      <c r="H21" s="12">
        <f>G21-F21</f>
        <v>0.85000000000000142</v>
      </c>
      <c r="I21" s="12">
        <f>IF(F21=0,0,G21/F21*100)</f>
        <v>102.50000000000001</v>
      </c>
    </row>
    <row r="22" spans="1:9">
      <c r="A22" s="11"/>
      <c r="B22" s="11">
        <v>24060300</v>
      </c>
      <c r="C22" s="11" t="s">
        <v>25</v>
      </c>
      <c r="D22" s="12">
        <v>0</v>
      </c>
      <c r="E22" s="12">
        <v>34</v>
      </c>
      <c r="F22" s="12">
        <v>34</v>
      </c>
      <c r="G22" s="12">
        <v>34.85</v>
      </c>
      <c r="H22" s="12">
        <f>G22-F22</f>
        <v>0.85000000000000142</v>
      </c>
      <c r="I22" s="12">
        <f>IF(F22=0,0,G22/F22*100)</f>
        <v>102.50000000000001</v>
      </c>
    </row>
    <row r="23" spans="1:9">
      <c r="A23" s="11"/>
      <c r="B23" s="11">
        <v>40000000</v>
      </c>
      <c r="C23" s="11" t="s">
        <v>26</v>
      </c>
      <c r="D23" s="12">
        <v>1707400</v>
      </c>
      <c r="E23" s="12">
        <v>3040400</v>
      </c>
      <c r="F23" s="12">
        <v>2756000</v>
      </c>
      <c r="G23" s="12">
        <v>2588000</v>
      </c>
      <c r="H23" s="12">
        <f>G23-F23</f>
        <v>-168000</v>
      </c>
      <c r="I23" s="12">
        <f>IF(F23=0,0,G23/F23*100)</f>
        <v>93.904208998548626</v>
      </c>
    </row>
    <row r="24" spans="1:9">
      <c r="A24" s="11"/>
      <c r="B24" s="11">
        <v>41000000</v>
      </c>
      <c r="C24" s="11" t="s">
        <v>27</v>
      </c>
      <c r="D24" s="12">
        <v>1707400</v>
      </c>
      <c r="E24" s="12">
        <v>3040400</v>
      </c>
      <c r="F24" s="12">
        <v>2756000</v>
      </c>
      <c r="G24" s="12">
        <v>2588000</v>
      </c>
      <c r="H24" s="12">
        <f>G24-F24</f>
        <v>-168000</v>
      </c>
      <c r="I24" s="12">
        <f>IF(F24=0,0,G24/F24*100)</f>
        <v>93.904208998548626</v>
      </c>
    </row>
    <row r="25" spans="1:9">
      <c r="A25" s="11"/>
      <c r="B25" s="11">
        <v>41030000</v>
      </c>
      <c r="C25" s="11" t="s">
        <v>28</v>
      </c>
      <c r="D25" s="12">
        <v>1407400</v>
      </c>
      <c r="E25" s="12">
        <v>1407400</v>
      </c>
      <c r="F25" s="12">
        <v>1173000</v>
      </c>
      <c r="G25" s="12">
        <v>1173000</v>
      </c>
      <c r="H25" s="12">
        <f>G25-F25</f>
        <v>0</v>
      </c>
      <c r="I25" s="12">
        <f>IF(F25=0,0,G25/F25*100)</f>
        <v>100</v>
      </c>
    </row>
    <row r="26" spans="1:9">
      <c r="A26" s="11"/>
      <c r="B26" s="11">
        <v>41030600</v>
      </c>
      <c r="C26" s="11" t="s">
        <v>29</v>
      </c>
      <c r="D26" s="12">
        <v>1407400</v>
      </c>
      <c r="E26" s="12">
        <v>1407400</v>
      </c>
      <c r="F26" s="12">
        <v>1173000</v>
      </c>
      <c r="G26" s="12">
        <v>1173000</v>
      </c>
      <c r="H26" s="12">
        <f>G26-F26</f>
        <v>0</v>
      </c>
      <c r="I26" s="12">
        <f>IF(F26=0,0,G26/F26*100)</f>
        <v>100</v>
      </c>
    </row>
    <row r="27" spans="1:9">
      <c r="A27" s="11"/>
      <c r="B27" s="11">
        <v>41050000</v>
      </c>
      <c r="C27" s="11" t="s">
        <v>30</v>
      </c>
      <c r="D27" s="12">
        <v>300000</v>
      </c>
      <c r="E27" s="12">
        <v>1633000</v>
      </c>
      <c r="F27" s="12">
        <v>1583000</v>
      </c>
      <c r="G27" s="12">
        <v>1415000</v>
      </c>
      <c r="H27" s="12">
        <f>G27-F27</f>
        <v>-168000</v>
      </c>
      <c r="I27" s="12">
        <f>IF(F27=0,0,G27/F27*100)</f>
        <v>89.387239418825018</v>
      </c>
    </row>
    <row r="28" spans="1:9">
      <c r="A28" s="11"/>
      <c r="B28" s="11">
        <v>41053900</v>
      </c>
      <c r="C28" s="11" t="s">
        <v>31</v>
      </c>
      <c r="D28" s="12">
        <v>300000</v>
      </c>
      <c r="E28" s="12">
        <v>1633000</v>
      </c>
      <c r="F28" s="12">
        <v>1583000</v>
      </c>
      <c r="G28" s="12">
        <v>1415000</v>
      </c>
      <c r="H28" s="12">
        <f>G28-F28</f>
        <v>-168000</v>
      </c>
      <c r="I28" s="12">
        <f>IF(F28=0,0,G28/F28*100)</f>
        <v>89.387239418825018</v>
      </c>
    </row>
    <row r="29" spans="1:9">
      <c r="A29" s="13" t="s">
        <v>32</v>
      </c>
      <c r="B29" s="14"/>
      <c r="C29" s="14"/>
      <c r="D29" s="15">
        <v>60000</v>
      </c>
      <c r="E29" s="15">
        <v>356258</v>
      </c>
      <c r="F29" s="15">
        <v>344258</v>
      </c>
      <c r="G29" s="15">
        <v>375402.52999999997</v>
      </c>
      <c r="H29" s="15">
        <f>G29-F29</f>
        <v>31144.52999999997</v>
      </c>
      <c r="I29" s="15">
        <f>IF(F29=0,0,G29/F29*100)</f>
        <v>109.04685729888629</v>
      </c>
    </row>
    <row r="30" spans="1:9">
      <c r="A30" s="13" t="s">
        <v>33</v>
      </c>
      <c r="B30" s="14"/>
      <c r="C30" s="14"/>
      <c r="D30" s="15">
        <v>1767400</v>
      </c>
      <c r="E30" s="15">
        <v>3396658</v>
      </c>
      <c r="F30" s="15">
        <v>3100258</v>
      </c>
      <c r="G30" s="15">
        <v>2963402.5300000003</v>
      </c>
      <c r="H30" s="15">
        <f>G30-F30</f>
        <v>-136855.46999999974</v>
      </c>
      <c r="I30" s="15">
        <f>IF(F30=0,0,G30/F30*100)</f>
        <v>95.585674805129131</v>
      </c>
    </row>
  </sheetData>
  <mergeCells count="8">
    <mergeCell ref="A29:C29"/>
    <mergeCell ref="A30:C30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2025-11-03T14:52:11Z</dcterms:created>
  <dcterms:modified xsi:type="dcterms:W3CDTF">2025-11-03T14:52:53Z</dcterms:modified>
</cp:coreProperties>
</file>